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\\srvdfs\SP\SP-Plus2019-21\PNRR\2) PNRR_1.2_FASCIC_PROG_CUP_F94H22000150001_F34H23000310001\FASC_M5C2_1.2_LOTTI 1-2\PARTE SOCIALE\1) DOC_AMMINISTRATIVA\6) COPROGETTAZIONE\1_AVVIO_MANIF_INTERESSE_ETS\6) ISTRUTTORIA ISTANZE\"/>
    </mc:Choice>
  </mc:AlternateContent>
  <xr:revisionPtr revIDLastSave="0" documentId="13_ncr:1_{C8695A26-4818-41A7-A260-88B9A0388D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Hlk183965554" localSheetId="0">Foglio1!$A$1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D24" i="1"/>
  <c r="G4" i="1"/>
  <c r="D4" i="1"/>
  <c r="H22" i="1"/>
  <c r="E22" i="1"/>
  <c r="B31" i="1"/>
  <c r="B30" i="1"/>
</calcChain>
</file>

<file path=xl/sharedStrings.xml><?xml version="1.0" encoding="utf-8"?>
<sst xmlns="http://schemas.openxmlformats.org/spreadsheetml/2006/main" count="71" uniqueCount="59">
  <si>
    <t>Parametro</t>
  </si>
  <si>
    <t>Punteggio Massimo</t>
  </si>
  <si>
    <t xml:space="preserve">Esperienza superiore rispetto ai 12 mesi richiesti come requisito d’accesso </t>
  </si>
  <si>
    <t>1 punto per ogni anno ulteriore negli ultimi 5 anni</t>
  </si>
  <si>
    <t>Fino a 5 punti</t>
  </si>
  <si>
    <t>Figure professionali di cui dispone il soggetto proponente attinenti al Progetto</t>
  </si>
  <si>
    <t>Fino a 20 punti così suddivisi</t>
  </si>
  <si>
    <r>
      <t>1 punto</t>
    </r>
    <r>
      <rPr>
        <sz val="10"/>
        <color rgb="FF000000"/>
        <rFont val="Times New Roman"/>
        <family val="1"/>
      </rPr>
      <t xml:space="preserve"> per ogni Psicologo                                        </t>
    </r>
  </si>
  <si>
    <r>
      <t xml:space="preserve">fino a un </t>
    </r>
    <r>
      <rPr>
        <b/>
        <sz val="10"/>
        <color rgb="FF000000"/>
        <rFont val="Times New Roman"/>
        <family val="1"/>
      </rPr>
      <t>max di punti 2</t>
    </r>
  </si>
  <si>
    <r>
      <t>1 punto</t>
    </r>
    <r>
      <rPr>
        <sz val="10"/>
        <color rgb="FF000000"/>
        <rFont val="Times New Roman"/>
        <family val="1"/>
      </rPr>
      <t xml:space="preserve"> per ogni Educatore                                       </t>
    </r>
  </si>
  <si>
    <r>
      <t xml:space="preserve"> fino a un </t>
    </r>
    <r>
      <rPr>
        <b/>
        <sz val="10"/>
        <color rgb="FF000000"/>
        <rFont val="Times New Roman"/>
        <family val="1"/>
      </rPr>
      <t>max di punti 8</t>
    </r>
  </si>
  <si>
    <r>
      <t>1 punto</t>
    </r>
    <r>
      <rPr>
        <sz val="10"/>
        <color rgb="FF000000"/>
        <rFont val="Times New Roman"/>
        <family val="1"/>
      </rPr>
      <t xml:space="preserve"> per ogni Assistente domiciliare di base        </t>
    </r>
  </si>
  <si>
    <t>fino a un max di punti 4</t>
  </si>
  <si>
    <r>
      <t>1 punto</t>
    </r>
    <r>
      <rPr>
        <sz val="10"/>
        <color rgb="FF000000"/>
        <rFont val="Times New Roman"/>
        <family val="1"/>
      </rPr>
      <t xml:space="preserve"> per ogni Oss                                                 </t>
    </r>
  </si>
  <si>
    <r>
      <t xml:space="preserve"> fino a un </t>
    </r>
    <r>
      <rPr>
        <b/>
        <sz val="10"/>
        <color rgb="FF000000"/>
        <rFont val="Times New Roman"/>
        <family val="1"/>
      </rPr>
      <t>max di punti 1</t>
    </r>
  </si>
  <si>
    <r>
      <t>1 punto</t>
    </r>
    <r>
      <rPr>
        <sz val="10"/>
        <color rgb="FF000000"/>
        <rFont val="Times New Roman"/>
        <family val="1"/>
      </rPr>
      <t xml:space="preserve"> per ogni Animatore </t>
    </r>
  </si>
  <si>
    <r>
      <t xml:space="preserve">fino a un </t>
    </r>
    <r>
      <rPr>
        <b/>
        <sz val="10"/>
        <color rgb="FF000000"/>
        <rFont val="Times New Roman"/>
        <family val="1"/>
      </rPr>
      <t>max di</t>
    </r>
    <r>
      <rPr>
        <sz val="10"/>
        <color rgb="FF000000"/>
        <rFont val="Times New Roman"/>
        <family val="1"/>
      </rPr>
      <t xml:space="preserve"> </t>
    </r>
    <r>
      <rPr>
        <b/>
        <sz val="10"/>
        <color rgb="FF000000"/>
        <rFont val="Times New Roman"/>
        <family val="1"/>
      </rPr>
      <t>punti 1</t>
    </r>
  </si>
  <si>
    <r>
      <t xml:space="preserve">1 punto per ogni ulteriore figura proposta dal partner fino a un </t>
    </r>
    <r>
      <rPr>
        <b/>
        <sz val="10"/>
        <color rgb="FF000000"/>
        <rFont val="Times New Roman"/>
        <family val="1"/>
      </rPr>
      <t>max di punti 4</t>
    </r>
  </si>
  <si>
    <t xml:space="preserve"> Qualità della proposta in relazione alla linea di attività descritta nell’Avviso PNRR 1/2022 e negli atti Vita Indipendente indicati in premessa con particolare riferimento alle modalità innovative e/o migliorative per la realizzazione delle azioni</t>
  </si>
  <si>
    <t xml:space="preserve">Fino massimo a 30 </t>
  </si>
  <si>
    <t>Presenza di una rete di collaborazione con altri soggetti pubblici e privati in relazione all’oggetto progettuale</t>
  </si>
  <si>
    <r>
      <t>2 punti</t>
    </r>
    <r>
      <rPr>
        <sz val="10"/>
        <color rgb="FF000000"/>
        <rFont val="Times New Roman"/>
        <family val="1"/>
      </rPr>
      <t xml:space="preserve"> per ogni accordo stipulato fino a un massimo 10 punti</t>
    </r>
  </si>
  <si>
    <t>Valore della compartecipazione in termini di risorse finanziarie e professionali</t>
  </si>
  <si>
    <r>
      <t>Fino a 35 punti</t>
    </r>
    <r>
      <rPr>
        <sz val="10"/>
        <color rgb="FF000000"/>
        <rFont val="Times New Roman"/>
        <family val="1"/>
      </rPr>
      <t xml:space="preserve"> assegnati con la formula</t>
    </r>
  </si>
  <si>
    <t>P= Cp/Cm * 35 dove Cp è il valore della compartecipazione proposta – Cm è il valore della compartecipazione maggiore tra i vari proponenti</t>
  </si>
  <si>
    <t>Nota:</t>
  </si>
  <si>
    <r>
      <t>P</t>
    </r>
    <r>
      <rPr>
        <sz val="10"/>
        <color rgb="FF000000"/>
        <rFont val="Times New Roman"/>
        <family val="1"/>
      </rPr>
      <t xml:space="preserve"> = punteggio</t>
    </r>
  </si>
  <si>
    <r>
      <t xml:space="preserve">Cp </t>
    </r>
    <r>
      <rPr>
        <sz val="10"/>
        <color rgb="FF000000"/>
        <rFont val="Times New Roman"/>
        <family val="1"/>
      </rPr>
      <t>= compartecipazione proposta</t>
    </r>
  </si>
  <si>
    <r>
      <t>Cm</t>
    </r>
    <r>
      <rPr>
        <sz val="10"/>
        <color rgb="FF000000"/>
        <rFont val="Times New Roman"/>
        <family val="1"/>
      </rPr>
      <t xml:space="preserve"> = compartecipazione maggiore tra le proposte</t>
    </r>
  </si>
  <si>
    <t>Totale</t>
  </si>
  <si>
    <t xml:space="preserve"> 100 punti</t>
  </si>
  <si>
    <t>NOTE</t>
  </si>
  <si>
    <t>COOP. LIBER - PROT. 104773/2025</t>
  </si>
  <si>
    <t>ATI ARTICOLO 1  - PROT. 108231/2025</t>
  </si>
  <si>
    <t>PNRR</t>
  </si>
  <si>
    <t>VITA INDIPENDENTE</t>
  </si>
  <si>
    <r>
      <t xml:space="preserve">Cp </t>
    </r>
    <r>
      <rPr>
        <sz val="10"/>
        <color rgb="FF000000"/>
        <rFont val="Times New Roman"/>
        <family val="1"/>
      </rPr>
      <t>= compartecipazione proposta</t>
    </r>
    <r>
      <rPr>
        <b/>
        <sz val="10"/>
        <color rgb="FF000000"/>
        <rFont val="Times New Roman"/>
        <family val="1"/>
      </rPr>
      <t xml:space="preserve"> = 15% SUL TOTALE</t>
    </r>
  </si>
  <si>
    <t>FONTI FINANZIAMENTO</t>
  </si>
  <si>
    <t>VALORE TOTALE DEL PROGETTO</t>
  </si>
  <si>
    <t>Progetto sufficientemente nelle varie voci progettuali</t>
  </si>
  <si>
    <t>Progetto articolato in maniera ottimale e ben definito per tutte le azioni richieste</t>
  </si>
  <si>
    <t>Elenco accordi generici di cuinon è chiara l'avvenuta stipula</t>
  </si>
  <si>
    <t>Elenco esaustivo ma ma non è chiara l'avvenuta stipula</t>
  </si>
  <si>
    <t>Ai fini dell'ammissione, in considerazione della percentuale proposta e non del valore economico richiesto, la commissione ha ritenuto opportuno calcolare la percentuale proposta sul 50% del valore totale del progetto. In fase di co progettazione il calcolo verrà riparametrato in proporzione al valore di ciascuna quota assegnata in gestione a ciascun partner.</t>
  </si>
  <si>
    <t>4 assistenti generici</t>
  </si>
  <si>
    <t>1 animatore</t>
  </si>
  <si>
    <t>2 psicologi</t>
  </si>
  <si>
    <t>9 educatori</t>
  </si>
  <si>
    <t>2 opeartori socio sanitari</t>
  </si>
  <si>
    <t>1 psicologo+1 pedagogista+esperto in progettazione+ 1 esperto monotoraggio e rendicontazione.</t>
  </si>
  <si>
    <t>TOTALI</t>
  </si>
  <si>
    <t>FINANZIAMENTO SUDDIVISO PER DUE PARTNER</t>
  </si>
  <si>
    <t>Propone</t>
  </si>
  <si>
    <t xml:space="preserve"> n. 2 psicologi</t>
  </si>
  <si>
    <t>n. 8 educatori</t>
  </si>
  <si>
    <t xml:space="preserve"> n. 4 assistenti generici</t>
  </si>
  <si>
    <t xml:space="preserve"> n. 1 operatore socio sanitario</t>
  </si>
  <si>
    <t xml:space="preserve"> n. 1 animatore</t>
  </si>
  <si>
    <t xml:space="preserve"> n. 3 pedagogisti + 1 coordinatore + 1 peer supporter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</si>
</sst>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2" fillId="0" borderId="1" xfId="1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44" fontId="2" fillId="0" borderId="3" xfId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4" fontId="7" fillId="0" borderId="8" xfId="1" applyFont="1" applyBorder="1"/>
    <xf numFmtId="44" fontId="7" fillId="0" borderId="9" xfId="1" applyFont="1" applyBorder="1"/>
    <xf numFmtId="44" fontId="7" fillId="0" borderId="10" xfId="0" applyNumberFormat="1" applyFont="1" applyBorder="1"/>
    <xf numFmtId="44" fontId="7" fillId="0" borderId="1" xfId="0" applyNumberFormat="1" applyFont="1" applyBorder="1"/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topLeftCell="B1" workbookViewId="0">
      <selection activeCell="F15" sqref="F15"/>
    </sheetView>
  </sheetViews>
  <sheetFormatPr defaultRowHeight="15" x14ac:dyDescent="0.25"/>
  <cols>
    <col min="1" max="1" width="44.7109375" customWidth="1"/>
    <col min="2" max="2" width="45.42578125" customWidth="1"/>
    <col min="4" max="5" width="45.42578125" customWidth="1"/>
    <col min="6" max="6" width="22.140625" customWidth="1"/>
    <col min="7" max="8" width="45.42578125" customWidth="1"/>
  </cols>
  <sheetData>
    <row r="1" spans="1:8" ht="15.75" thickBot="1" x14ac:dyDescent="0.3">
      <c r="A1" s="1" t="s">
        <v>0</v>
      </c>
      <c r="B1" s="2" t="s">
        <v>1</v>
      </c>
      <c r="D1" s="1" t="s">
        <v>32</v>
      </c>
      <c r="E1" s="1" t="s">
        <v>31</v>
      </c>
      <c r="F1" s="21"/>
      <c r="G1" s="1" t="s">
        <v>33</v>
      </c>
      <c r="H1" s="1" t="s">
        <v>31</v>
      </c>
    </row>
    <row r="2" spans="1:8" ht="25.5" x14ac:dyDescent="0.25">
      <c r="A2" s="3" t="s">
        <v>2</v>
      </c>
      <c r="B2" s="45" t="s">
        <v>4</v>
      </c>
      <c r="D2" s="50">
        <v>5</v>
      </c>
      <c r="E2" s="43"/>
      <c r="F2" s="21"/>
      <c r="G2" s="50">
        <v>5</v>
      </c>
      <c r="H2" s="43"/>
    </row>
    <row r="3" spans="1:8" ht="15.75" thickBot="1" x14ac:dyDescent="0.3">
      <c r="A3" s="4" t="s">
        <v>3</v>
      </c>
      <c r="B3" s="46"/>
      <c r="D3" s="51"/>
      <c r="E3" s="44"/>
      <c r="F3" s="21"/>
      <c r="G3" s="51"/>
      <c r="H3" s="44"/>
    </row>
    <row r="4" spans="1:8" ht="15.75" thickBot="1" x14ac:dyDescent="0.3">
      <c r="A4" s="47" t="s">
        <v>5</v>
      </c>
      <c r="B4" s="24" t="s">
        <v>6</v>
      </c>
      <c r="D4" s="25">
        <f>D6+D8+D10+D12+D14+D15</f>
        <v>20</v>
      </c>
      <c r="E4" s="1" t="s">
        <v>52</v>
      </c>
      <c r="F4" s="21"/>
      <c r="G4" s="25">
        <f>G6+G8+G10+G12+G14+G15</f>
        <v>20</v>
      </c>
      <c r="H4" s="1" t="s">
        <v>52</v>
      </c>
    </row>
    <row r="5" spans="1:8" ht="38.25" customHeight="1" thickBot="1" x14ac:dyDescent="0.3">
      <c r="A5" s="48"/>
      <c r="B5" s="6" t="s">
        <v>7</v>
      </c>
      <c r="D5" s="15"/>
      <c r="E5" s="43" t="s">
        <v>53</v>
      </c>
      <c r="F5" s="19"/>
      <c r="G5" s="15"/>
      <c r="H5" s="43" t="s">
        <v>46</v>
      </c>
    </row>
    <row r="6" spans="1:8" ht="15.75" thickBot="1" x14ac:dyDescent="0.3">
      <c r="A6" s="48"/>
      <c r="B6" s="7" t="s">
        <v>8</v>
      </c>
      <c r="D6" s="1">
        <v>2</v>
      </c>
      <c r="E6" s="52"/>
      <c r="F6" s="22"/>
      <c r="G6" s="14">
        <v>2</v>
      </c>
      <c r="H6" s="52"/>
    </row>
    <row r="7" spans="1:8" ht="15.75" thickBot="1" x14ac:dyDescent="0.3">
      <c r="A7" s="48"/>
      <c r="B7" s="6" t="s">
        <v>9</v>
      </c>
      <c r="D7" s="32"/>
      <c r="E7" s="43" t="s">
        <v>54</v>
      </c>
      <c r="F7" s="19"/>
      <c r="G7" s="32"/>
      <c r="H7" s="43" t="s">
        <v>47</v>
      </c>
    </row>
    <row r="8" spans="1:8" ht="39" customHeight="1" thickBot="1" x14ac:dyDescent="0.3">
      <c r="A8" s="48"/>
      <c r="B8" s="7" t="s">
        <v>10</v>
      </c>
      <c r="D8" s="1">
        <v>8</v>
      </c>
      <c r="E8" s="52"/>
      <c r="F8" s="22"/>
      <c r="G8" s="14">
        <v>8</v>
      </c>
      <c r="H8" s="52"/>
    </row>
    <row r="9" spans="1:8" ht="15.75" thickBot="1" x14ac:dyDescent="0.3">
      <c r="A9" s="48"/>
      <c r="B9" s="6" t="s">
        <v>11</v>
      </c>
      <c r="D9" s="32"/>
      <c r="E9" s="43" t="s">
        <v>55</v>
      </c>
      <c r="F9" s="19"/>
      <c r="G9" s="32"/>
      <c r="H9" s="43" t="s">
        <v>44</v>
      </c>
    </row>
    <row r="10" spans="1:8" ht="15.75" thickBot="1" x14ac:dyDescent="0.3">
      <c r="A10" s="48"/>
      <c r="B10" s="7" t="s">
        <v>12</v>
      </c>
      <c r="D10" s="1">
        <v>4</v>
      </c>
      <c r="E10" s="52"/>
      <c r="F10" s="22"/>
      <c r="G10" s="14">
        <v>4</v>
      </c>
      <c r="H10" s="52"/>
    </row>
    <row r="11" spans="1:8" ht="38.25" customHeight="1" thickBot="1" x14ac:dyDescent="0.3">
      <c r="A11" s="48"/>
      <c r="B11" s="6" t="s">
        <v>13</v>
      </c>
      <c r="D11" s="32"/>
      <c r="E11" s="43" t="s">
        <v>56</v>
      </c>
      <c r="F11" s="19"/>
      <c r="G11" s="32"/>
      <c r="H11" s="43" t="s">
        <v>48</v>
      </c>
    </row>
    <row r="12" spans="1:8" ht="15.75" thickBot="1" x14ac:dyDescent="0.3">
      <c r="A12" s="48"/>
      <c r="B12" s="7" t="s">
        <v>14</v>
      </c>
      <c r="D12" s="1">
        <v>1</v>
      </c>
      <c r="E12" s="52"/>
      <c r="F12" s="22"/>
      <c r="G12" s="14">
        <v>1</v>
      </c>
      <c r="H12" s="52"/>
    </row>
    <row r="13" spans="1:8" ht="15.75" thickBot="1" x14ac:dyDescent="0.3">
      <c r="A13" s="48"/>
      <c r="B13" s="6" t="s">
        <v>15</v>
      </c>
      <c r="D13" s="32"/>
      <c r="E13" s="43" t="s">
        <v>57</v>
      </c>
      <c r="F13" s="19"/>
      <c r="G13" s="32"/>
      <c r="H13" s="43" t="s">
        <v>45</v>
      </c>
    </row>
    <row r="14" spans="1:8" ht="15.75" thickBot="1" x14ac:dyDescent="0.3">
      <c r="A14" s="48"/>
      <c r="B14" s="7" t="s">
        <v>16</v>
      </c>
      <c r="D14" s="1">
        <v>1</v>
      </c>
      <c r="E14" s="52"/>
      <c r="F14" s="22"/>
      <c r="G14" s="14">
        <v>1</v>
      </c>
      <c r="H14" s="52"/>
    </row>
    <row r="15" spans="1:8" ht="26.25" thickBot="1" x14ac:dyDescent="0.3">
      <c r="A15" s="49"/>
      <c r="B15" s="7" t="s">
        <v>17</v>
      </c>
      <c r="D15" s="14">
        <v>4</v>
      </c>
      <c r="E15" s="53" t="s">
        <v>58</v>
      </c>
      <c r="F15" s="22"/>
      <c r="G15" s="14">
        <v>4</v>
      </c>
      <c r="H15" s="53" t="s">
        <v>49</v>
      </c>
    </row>
    <row r="16" spans="1:8" ht="64.5" thickBot="1" x14ac:dyDescent="0.3">
      <c r="A16" s="8" t="s">
        <v>18</v>
      </c>
      <c r="B16" s="24" t="s">
        <v>19</v>
      </c>
      <c r="D16" s="25">
        <v>30</v>
      </c>
      <c r="E16" s="1" t="s">
        <v>40</v>
      </c>
      <c r="F16" s="21"/>
      <c r="G16" s="25">
        <v>20</v>
      </c>
      <c r="H16" s="1" t="s">
        <v>39</v>
      </c>
    </row>
    <row r="17" spans="1:8" ht="26.25" thickBot="1" x14ac:dyDescent="0.3">
      <c r="A17" s="8" t="s">
        <v>20</v>
      </c>
      <c r="B17" s="5" t="s">
        <v>21</v>
      </c>
      <c r="D17" s="25">
        <v>0</v>
      </c>
      <c r="E17" s="1" t="s">
        <v>41</v>
      </c>
      <c r="F17" s="21"/>
      <c r="G17" s="25">
        <v>0</v>
      </c>
      <c r="H17" s="1" t="s">
        <v>42</v>
      </c>
    </row>
    <row r="18" spans="1:8" ht="102.75" customHeight="1" thickBot="1" x14ac:dyDescent="0.3">
      <c r="A18" s="47" t="s">
        <v>22</v>
      </c>
      <c r="B18" s="33" t="s">
        <v>23</v>
      </c>
      <c r="D18" s="33">
        <v>35</v>
      </c>
      <c r="E18" s="27" t="s">
        <v>43</v>
      </c>
      <c r="F18" s="20"/>
      <c r="G18" s="33">
        <v>35</v>
      </c>
      <c r="H18" s="27" t="s">
        <v>43</v>
      </c>
    </row>
    <row r="19" spans="1:8" ht="39" thickBot="1" x14ac:dyDescent="0.3">
      <c r="A19" s="48"/>
      <c r="B19" s="10" t="s">
        <v>24</v>
      </c>
      <c r="D19" s="3" t="s">
        <v>24</v>
      </c>
      <c r="E19" s="26"/>
      <c r="F19" s="28"/>
      <c r="G19" s="3" t="s">
        <v>24</v>
      </c>
      <c r="H19" s="30"/>
    </row>
    <row r="20" spans="1:8" ht="15.75" thickBot="1" x14ac:dyDescent="0.3">
      <c r="A20" s="48"/>
      <c r="B20" s="9" t="s">
        <v>25</v>
      </c>
      <c r="D20" s="16" t="s">
        <v>25</v>
      </c>
      <c r="E20" s="31"/>
      <c r="F20" s="28"/>
      <c r="G20" s="27" t="s">
        <v>25</v>
      </c>
      <c r="H20" s="26"/>
    </row>
    <row r="21" spans="1:8" ht="25.5" customHeight="1" thickBot="1" x14ac:dyDescent="0.3">
      <c r="A21" s="48"/>
      <c r="B21" s="9" t="s">
        <v>26</v>
      </c>
      <c r="D21" s="27" t="s">
        <v>26</v>
      </c>
      <c r="E21" s="26"/>
      <c r="F21" s="28"/>
      <c r="G21" s="27" t="s">
        <v>26</v>
      </c>
      <c r="H21" s="26"/>
    </row>
    <row r="22" spans="1:8" ht="15.75" thickBot="1" x14ac:dyDescent="0.3">
      <c r="A22" s="48"/>
      <c r="B22" s="9" t="s">
        <v>27</v>
      </c>
      <c r="D22" s="27" t="s">
        <v>36</v>
      </c>
      <c r="E22" s="34">
        <f>B31*15%</f>
        <v>66750</v>
      </c>
      <c r="F22" s="28"/>
      <c r="G22" s="27" t="s">
        <v>36</v>
      </c>
      <c r="H22" s="35">
        <f>B31*15%</f>
        <v>66750</v>
      </c>
    </row>
    <row r="23" spans="1:8" ht="15.75" thickBot="1" x14ac:dyDescent="0.3">
      <c r="A23" s="49"/>
      <c r="B23" s="11" t="s">
        <v>28</v>
      </c>
      <c r="D23" s="17" t="s">
        <v>28</v>
      </c>
      <c r="E23" s="34">
        <v>66750</v>
      </c>
      <c r="F23" s="28"/>
      <c r="G23" s="17" t="s">
        <v>28</v>
      </c>
      <c r="H23" s="36">
        <v>66750</v>
      </c>
    </row>
    <row r="24" spans="1:8" ht="29.25" customHeight="1" thickBot="1" x14ac:dyDescent="0.3">
      <c r="A24" s="12" t="s">
        <v>29</v>
      </c>
      <c r="B24" s="13" t="s">
        <v>30</v>
      </c>
      <c r="D24" s="18">
        <f>D2+D4+D16+D17+D18</f>
        <v>90</v>
      </c>
      <c r="E24" s="29"/>
      <c r="F24" s="23"/>
      <c r="G24" s="18">
        <f>G2+G4+G16+G17+G18</f>
        <v>80</v>
      </c>
      <c r="H24" s="29"/>
    </row>
    <row r="26" spans="1:8" ht="15.75" thickBot="1" x14ac:dyDescent="0.3">
      <c r="D26" s="21"/>
      <c r="G26" s="21"/>
    </row>
    <row r="27" spans="1:8" ht="33.75" customHeight="1" thickBot="1" x14ac:dyDescent="0.3">
      <c r="A27" s="37" t="s">
        <v>37</v>
      </c>
      <c r="B27" s="37" t="s">
        <v>50</v>
      </c>
      <c r="D27" s="38"/>
      <c r="G27" s="38"/>
    </row>
    <row r="28" spans="1:8" ht="15.75" thickBot="1" x14ac:dyDescent="0.3">
      <c r="A28" s="37" t="s">
        <v>34</v>
      </c>
      <c r="B28" s="39">
        <v>690000</v>
      </c>
    </row>
    <row r="29" spans="1:8" ht="15.75" thickBot="1" x14ac:dyDescent="0.3">
      <c r="A29" s="54" t="s">
        <v>35</v>
      </c>
      <c r="B29" s="40">
        <v>200000</v>
      </c>
    </row>
    <row r="30" spans="1:8" ht="15.75" thickBot="1" x14ac:dyDescent="0.3">
      <c r="A30" s="37" t="s">
        <v>38</v>
      </c>
      <c r="B30" s="41">
        <f>SUM(B28:B29)</f>
        <v>890000</v>
      </c>
    </row>
    <row r="31" spans="1:8" ht="15.75" thickBot="1" x14ac:dyDescent="0.3">
      <c r="A31" s="37" t="s">
        <v>51</v>
      </c>
      <c r="B31" s="42">
        <f>B30/2</f>
        <v>445000</v>
      </c>
    </row>
  </sheetData>
  <mergeCells count="17">
    <mergeCell ref="H13:H14"/>
    <mergeCell ref="H2:H3"/>
    <mergeCell ref="B2:B3"/>
    <mergeCell ref="A4:A15"/>
    <mergeCell ref="A18:A23"/>
    <mergeCell ref="D2:D3"/>
    <mergeCell ref="E2:E3"/>
    <mergeCell ref="G2:G3"/>
    <mergeCell ref="E5:E6"/>
    <mergeCell ref="E7:E8"/>
    <mergeCell ref="E9:E10"/>
    <mergeCell ref="E11:E12"/>
    <mergeCell ref="E13:E14"/>
    <mergeCell ref="H5:H6"/>
    <mergeCell ref="H7:H8"/>
    <mergeCell ref="H9:H10"/>
    <mergeCell ref="H11:H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Foglio1!_Hlk183965554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Mette</dc:creator>
  <cp:lastModifiedBy>Lorena Mette</cp:lastModifiedBy>
  <dcterms:created xsi:type="dcterms:W3CDTF">2015-06-05T18:19:34Z</dcterms:created>
  <dcterms:modified xsi:type="dcterms:W3CDTF">2025-09-05T10:03:03Z</dcterms:modified>
</cp:coreProperties>
</file>